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heetId="1" name="Sheet1" state="visible" r:id="rId3"/>
  </sheets>
  <definedNames/>
  <calcPr/>
</workbook>
</file>

<file path=xl/sharedStrings.xml><?xml version="1.0" encoding="utf-8"?>
<sst xmlns="http://schemas.openxmlformats.org/spreadsheetml/2006/main" count="34" uniqueCount="15">
  <si>
    <t>top, bottom, inner, sides</t>
  </si>
  <si>
    <t>hue</t>
  </si>
  <si>
    <t>saturation</t>
  </si>
  <si>
    <t>lightness</t>
  </si>
  <si>
    <t>min</t>
  </si>
  <si>
    <t>max</t>
  </si>
  <si>
    <t>total area</t>
  </si>
  <si>
    <t>black</t>
  </si>
  <si>
    <t>white</t>
  </si>
  <si>
    <t>color for k=1-90</t>
  </si>
  <si>
    <t>9 groups</t>
  </si>
  <si>
    <t>black bottom cylinder pie slices for i=1-9</t>
  </si>
  <si>
    <t>white top- top cylinder pie slices j = 1-9</t>
  </si>
  <si>
    <t>slice</t>
  </si>
  <si>
    <t>color 1-9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</si>
</sst>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b val="0"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  <font>
      <b/>
      <i val="0"/>
      <strike val="0"/>
      <u val="none"/>
      <sz val="10.0"/>
      <color rgb="FF000000"/>
      <name val="Arial"/>
    </font>
  </fonts>
  <fills count="2">
    <fill>
      <patternFill patternType="none"/>
    </fill>
    <fill>
      <patternFill patternType="gray125"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illId="0" numFmtId="0" borderId="0" fontId="0"/>
  </cellStyleXfs>
  <cellXfs count="31">
    <xf applyAlignment="1" fillId="0" xfId="0" numFmtId="0" borderId="0" fontId="0">
      <alignment vertical="bottom" horizontal="general" wrapText="1"/>
    </xf>
    <xf applyBorder="1" applyAlignment="1" fillId="0" xfId="0" numFmtId="0" borderId="1" fontId="0">
      <alignment vertical="bottom" horizontal="center" wrapText="1"/>
    </xf>
    <xf applyBorder="1" applyAlignment="1" fillId="0" xfId="0" numFmtId="0" borderId="2" fontId="0">
      <alignment vertical="bottom" horizontal="center" wrapText="1"/>
    </xf>
    <xf applyAlignment="1" fillId="0" xfId="0" numFmtId="0" borderId="0" fontId="0">
      <alignment vertical="bottom" horizontal="center" wrapText="1"/>
    </xf>
    <xf applyBorder="1" applyAlignment="1" fillId="0" xfId="0" numFmtId="0" borderId="3" fontId="0">
      <alignment vertical="bottom" horizontal="general" wrapText="1"/>
    </xf>
    <xf applyBorder="1" applyAlignment="1" fillId="0" xfId="0" numFmtId="0" borderId="4" fontId="0">
      <alignment vertical="bottom" horizontal="center" wrapText="1"/>
    </xf>
    <xf applyBorder="1" applyAlignment="1" fillId="0" xfId="0" numFmtId="0" borderId="5" applyFont="1" fontId="1">
      <alignment vertical="bottom" horizontal="center" wrapText="1"/>
    </xf>
    <xf applyBorder="1" applyAlignment="1" fillId="0" xfId="0" numFmtId="0" borderId="6" applyFont="1" fontId="2">
      <alignment vertical="bottom" horizontal="center" wrapText="1"/>
    </xf>
    <xf applyBorder="1" applyAlignment="1" fillId="0" xfId="0" numFmtId="0" borderId="7" fontId="0">
      <alignment vertical="bottom" horizontal="general" wrapText="1"/>
    </xf>
    <xf applyBorder="1" applyAlignment="1" fillId="0" xfId="0" numFmtId="0" borderId="8" applyFont="1" fontId="3">
      <alignment vertical="bottom" horizontal="center" wrapText="1"/>
    </xf>
    <xf applyBorder="1" applyAlignment="1" fillId="0" xfId="0" numFmtId="0" borderId="9" fontId="0">
      <alignment vertical="bottom" horizontal="center" wrapText="1"/>
    </xf>
    <xf applyBorder="1" applyAlignment="1" fillId="0" xfId="0" numFmtId="0" borderId="10" fontId="0">
      <alignment vertical="bottom" horizontal="center" wrapText="1"/>
    </xf>
    <xf applyBorder="1" applyAlignment="1" fillId="0" xfId="0" numFmtId="0" borderId="11" fontId="0">
      <alignment vertical="bottom" horizontal="center" wrapText="1"/>
    </xf>
    <xf applyBorder="1" applyAlignment="1" fillId="0" xfId="0" numFmtId="0" borderId="12" fontId="0">
      <alignment vertical="bottom" horizontal="center" wrapText="1"/>
    </xf>
    <xf applyAlignment="1" fillId="0" xfId="0" numFmtId="0" borderId="0" applyFont="1" fontId="4">
      <alignment vertical="bottom" horizontal="center" wrapText="1"/>
    </xf>
    <xf applyBorder="1" applyAlignment="1" fillId="0" xfId="0" numFmtId="0" borderId="13" fontId="0">
      <alignment vertical="bottom" horizontal="general" wrapText="1"/>
    </xf>
    <xf applyBorder="1" applyAlignment="1" fillId="0" xfId="0" numFmtId="0" borderId="14" fontId="0">
      <alignment vertical="bottom" horizontal="general" wrapText="1"/>
    </xf>
    <xf applyBorder="1" applyAlignment="1" fillId="0" xfId="0" numFmtId="0" borderId="15" fontId="0">
      <alignment vertical="bottom" horizontal="center" wrapText="1"/>
    </xf>
    <xf applyBorder="1" applyAlignment="1" fillId="0" xfId="0" numFmtId="0" borderId="16" fontId="0">
      <alignment vertical="bottom" horizontal="general" wrapText="1"/>
    </xf>
    <xf applyBorder="1" applyAlignment="1" fillId="0" xfId="0" numFmtId="0" borderId="17" fontId="0">
      <alignment vertical="bottom" horizontal="general" wrapText="1"/>
    </xf>
    <xf applyBorder="1" applyAlignment="1" fillId="0" xfId="0" numFmtId="0" borderId="18" fontId="0">
      <alignment vertical="bottom" horizontal="general" wrapText="1"/>
    </xf>
    <xf applyBorder="1" applyAlignment="1" fillId="0" xfId="0" numFmtId="0" borderId="19" fontId="0">
      <alignment vertical="bottom" horizontal="center" wrapText="1"/>
    </xf>
    <xf applyBorder="1" applyAlignment="1" fillId="0" xfId="0" numFmtId="0" borderId="20" fontId="0">
      <alignment vertical="bottom" horizontal="general" wrapText="1"/>
    </xf>
    <xf applyBorder="1" applyAlignment="1" fillId="0" xfId="0" numFmtId="0" borderId="21" fontId="0">
      <alignment vertical="bottom" horizontal="center" wrapText="1"/>
    </xf>
    <xf applyBorder="1" applyAlignment="1" fillId="0" xfId="0" numFmtId="0" borderId="22" fontId="0">
      <alignment vertical="bottom" horizontal="center" wrapText="1"/>
    </xf>
    <xf applyBorder="1" applyAlignment="1" fillId="0" xfId="0" numFmtId="0" borderId="23" fontId="0">
      <alignment vertical="bottom" horizontal="general" wrapText="1"/>
    </xf>
    <xf applyBorder="1" applyAlignment="1" fillId="0" xfId="0" numFmtId="0" borderId="24" fontId="0">
      <alignment vertical="bottom" horizontal="center" wrapText="1"/>
    </xf>
    <xf applyBorder="1" applyAlignment="1" fillId="0" xfId="0" numFmtId="0" borderId="25" applyFont="1" fontId="5">
      <alignment vertical="bottom" horizontal="center" wrapText="1"/>
    </xf>
    <xf applyBorder="1" applyAlignment="1" fillId="0" xfId="0" numFmtId="0" borderId="26" fontId="0">
      <alignment vertical="bottom" horizontal="center" wrapText="1"/>
    </xf>
    <xf applyBorder="1" applyAlignment="1" fillId="0" xfId="0" numFmtId="0" borderId="27" fontId="0">
      <alignment vertical="bottom" horizontal="general" wrapText="1"/>
    </xf>
    <xf applyBorder="1" applyAlignment="1" fillId="0" xfId="0" numFmtId="0" borderId="28" fontId="0">
      <alignment vertical="bottom" horizontal="center" wrapText="1"/>
    </xf>
  </cellXfs>
  <cellStyles count="1">
    <cellStyle builtinId="0" name="Normal" xfId="0"/>
  </cellStyles>
</styleSheet>
</file>

<file path=xl/_rels/workbook.xml.rels><?xml version="1.0" encoding="UTF-8" standalone="yes"?><Relationships xmlns="http://schemas.openxmlformats.org/package/2006/relationships"><Relationship Target="sharedStrings.xml" Type="http://schemas.openxmlformats.org/officeDocument/2006/relationships/sharedStrings" Id="rId2"/><Relationship Target="styles.xml" Type="http://schemas.openxmlformats.org/officeDocument/2006/relationships/styles" Id="rId1"/><Relationship Target="worksheets/sheet1.xml" Type="http://schemas.openxmlformats.org/officeDocument/2006/relationships/worksheet" Id="rId3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14" defaultRowHeight="12.75"/>
  <sheetData>
    <row r="1">
      <c t="s" s="18" r="A1">
        <v>0</v>
      </c>
      <c s="19" r="B1"/>
      <c s="19" r="C1"/>
      <c s="19" r="D1"/>
      <c s="19" r="E1"/>
      <c s="19" r="F1"/>
      <c s="20" r="G1"/>
      <c s="16" r="H1"/>
      <c s="22" r="I1"/>
    </row>
    <row r="2">
      <c s="25" r="A2"/>
      <c s="1" r="B2"/>
      <c t="s" s="5" r="C2">
        <v>1</v>
      </c>
      <c s="21" r="D2"/>
      <c t="s" s="5" r="E2">
        <v>2</v>
      </c>
      <c s="21" r="F2"/>
      <c t="s" s="5" r="G2">
        <v>3</v>
      </c>
      <c s="21" r="H2"/>
      <c s="9" r="I2"/>
      <c s="17" r="J2"/>
      <c s="3" r="K2"/>
    </row>
    <row r="3">
      <c s="25" r="A3"/>
      <c s="12" r="B3"/>
      <c t="s" s="24" r="C3">
        <v>4</v>
      </c>
      <c t="s" s="11" r="D3">
        <v>5</v>
      </c>
      <c t="s" s="24" r="E3">
        <v>4</v>
      </c>
      <c t="s" s="11" r="F3">
        <v>5</v>
      </c>
      <c t="s" s="24" r="G3">
        <v>4</v>
      </c>
      <c t="s" s="11" r="H3">
        <v>5</v>
      </c>
      <c t="s" s="6" r="I3">
        <v>6</v>
      </c>
      <c s="17" r="J3"/>
      <c s="3" r="K3"/>
    </row>
    <row r="4">
      <c s="25" r="A4"/>
      <c t="s" s="1" r="B4">
        <v>7</v>
      </c>
      <c s="5" r="C4">
        <v>0</v>
      </c>
      <c s="21" r="D4">
        <v>360</v>
      </c>
      <c s="5" r="E4">
        <v>0</v>
      </c>
      <c s="21" r="F4">
        <v>100</v>
      </c>
      <c s="5" r="G4">
        <v>0</v>
      </c>
      <c s="21" r="H4">
        <v>5</v>
      </c>
      <c s="7" r="I4">
        <f>(PI()*((F4-E4)^2))*(H4-G4)</f>
        <v>157079.63267949</v>
      </c>
      <c s="17" r="J4">
        <f>I4/5</f>
        <v>31415.9265358979</v>
      </c>
      <c s="3" r="K4"/>
    </row>
    <row r="5">
      <c s="15" r="A5"/>
      <c t="s" s="2" r="B5">
        <v>8</v>
      </c>
      <c s="17" r="C5">
        <v>0</v>
      </c>
      <c s="23" r="D5">
        <v>360</v>
      </c>
      <c s="17" r="E5">
        <v>0</v>
      </c>
      <c s="23" r="F5">
        <v>100</v>
      </c>
      <c s="17" r="G5">
        <v>95</v>
      </c>
      <c s="23" r="H5">
        <v>100</v>
      </c>
      <c s="7" r="I5">
        <f>(PI()*((F5-E5)^2))*(H5-G5)</f>
        <v>157079.63267949</v>
      </c>
      <c s="17" r="J5">
        <f>I5/5</f>
        <v>31415.9265358979</v>
      </c>
      <c s="3" r="K5"/>
    </row>
    <row r="6">
      <c s="29" r="A6"/>
      <c s="2" r="B6"/>
      <c s="17" r="C6"/>
      <c s="23" r="D6"/>
      <c s="17" r="E6"/>
      <c s="23" r="F6"/>
      <c s="17" r="G6"/>
      <c s="23" r="H6"/>
      <c s="30" r="I6"/>
      <c s="17" r="J6"/>
      <c s="3" r="K6"/>
    </row>
    <row r="7">
      <c s="4" r="A7"/>
      <c t="s" s="12" r="B7">
        <v>9</v>
      </c>
      <c s="24" r="C7">
        <v>0</v>
      </c>
      <c s="11" r="D7">
        <v>360</v>
      </c>
      <c s="24" r="E7">
        <v>0</v>
      </c>
      <c s="11" r="F7">
        <v>100</v>
      </c>
      <c s="24" r="G7">
        <v>5</v>
      </c>
      <c s="11" r="H7">
        <v>95</v>
      </c>
      <c s="7" r="I7">
        <f>(PI()*((F7-E7)^2))*(H7-G7)</f>
        <v>2827433.38823081</v>
      </c>
      <c s="17" r="J7">
        <f>I7/36</f>
        <v>78539.8163397448</v>
      </c>
      <c s="3" r="K7">
        <f>J7/6</f>
        <v>13089.9693899575</v>
      </c>
    </row>
    <row r="8">
      <c s="28" r="B8"/>
      <c s="28" r="C8"/>
      <c s="28" r="D8"/>
      <c s="28" r="E8"/>
      <c s="28" r="F8"/>
      <c s="28" r="G8"/>
      <c s="28" r="H8"/>
      <c s="28" r="I8">
        <f>(3.14*((100)^2))*(100)</f>
        <v>3140000</v>
      </c>
      <c s="3" r="J8"/>
      <c s="3" r="K8"/>
    </row>
    <row r="9">
      <c s="26" r="B9"/>
      <c s="26" r="C9"/>
      <c s="26" r="D9"/>
      <c s="26" r="E9"/>
      <c s="26" r="F9"/>
      <c s="26" r="G9"/>
      <c s="26" r="H9"/>
      <c s="26" r="I9"/>
      <c s="3" r="J9"/>
      <c s="3" r="K9"/>
    </row>
    <row r="10">
      <c s="4" r="A10"/>
      <c t="s" s="1" r="B10">
        <v>10</v>
      </c>
      <c t="s" s="5" r="C10">
        <v>1</v>
      </c>
      <c s="21" r="D10"/>
      <c t="s" s="5" r="E10">
        <v>2</v>
      </c>
      <c s="21" r="F10"/>
      <c t="s" s="5" r="G10">
        <v>3</v>
      </c>
      <c s="21" r="H10"/>
      <c s="9" r="I10"/>
      <c s="17" r="J10"/>
      <c s="3" r="K10"/>
    </row>
    <row r="11">
      <c s="4" r="A11"/>
      <c s="12" r="B11"/>
      <c t="s" s="24" r="C11">
        <v>4</v>
      </c>
      <c t="s" s="11" r="D11">
        <v>5</v>
      </c>
      <c t="s" s="24" r="E11">
        <v>4</v>
      </c>
      <c t="s" s="11" r="F11">
        <v>5</v>
      </c>
      <c t="s" s="24" r="G11">
        <v>4</v>
      </c>
      <c t="s" s="11" r="H11">
        <v>5</v>
      </c>
      <c t="s" s="6" r="I11">
        <v>6</v>
      </c>
      <c s="17" r="J11"/>
      <c s="3" r="K11">
        <f>360/5</f>
        <v>72</v>
      </c>
    </row>
    <row r="12">
      <c s="4" r="A12"/>
      <c t="s" s="30" r="B12">
        <v>11</v>
      </c>
      <c s="10" r="C12">
        <v>0</v>
      </c>
      <c s="13" r="D12">
        <v>72</v>
      </c>
      <c s="10" r="E12">
        <v>0</v>
      </c>
      <c s="13" r="F12">
        <v>100</v>
      </c>
      <c s="10" r="G12">
        <v>0</v>
      </c>
      <c s="13" r="H12">
        <v>5</v>
      </c>
      <c s="7" r="I12">
        <f>(((D12/360)*PI())*((F12-E12)^2))*(H12-G12)</f>
        <v>31415.9265358979</v>
      </c>
      <c s="17" r="J12"/>
      <c s="3" r="K12"/>
    </row>
    <row r="13">
      <c s="4" r="A13"/>
      <c t="s" s="30" r="B13">
        <v>12</v>
      </c>
      <c s="10" r="C13">
        <v>0</v>
      </c>
      <c s="13" r="D13">
        <v>72</v>
      </c>
      <c s="10" r="E13">
        <v>0</v>
      </c>
      <c s="13" r="F13">
        <f>F5</f>
        <v>100</v>
      </c>
      <c s="10" r="G13">
        <v>50</v>
      </c>
      <c s="13" r="H13">
        <v>100</v>
      </c>
      <c s="7" r="I13">
        <f>(((D13/360)*PI())*((F13-E13)^2))*(H13-G13)</f>
        <v>314159.265358979</v>
      </c>
      <c s="17" r="J13"/>
      <c s="3" r="K13"/>
    </row>
    <row r="14">
      <c s="4" r="A14"/>
      <c s="30" r="B14"/>
      <c s="10" r="C14"/>
      <c s="13" r="D14"/>
      <c s="10" r="E14"/>
      <c s="13" r="F14"/>
      <c s="10" r="G14"/>
      <c s="13" r="H14"/>
      <c s="30" r="I14"/>
      <c t="s" s="17" r="J14">
        <v>13</v>
      </c>
      <c s="3" r="K14"/>
    </row>
    <row r="15">
      <c s="4" r="A15"/>
      <c t="s" s="1" r="B15">
        <v>14</v>
      </c>
      <c s="10" r="C15">
        <v>0</v>
      </c>
      <c s="13" r="D15">
        <v>10</v>
      </c>
      <c s="5" r="E15">
        <v>0</v>
      </c>
      <c s="13" r="F15">
        <f>sqrt(((($K$7*J15)*36)/(PI()*(H15-G15))))</f>
        <v>40.8248290463863</v>
      </c>
      <c s="10" r="G15">
        <v>5</v>
      </c>
      <c s="13" r="H15">
        <v>95</v>
      </c>
      <c s="7" r="I15">
        <f>(((D15/360)*PI())*((F15-E15)^2))*(H15-G15)</f>
        <v>13089.9693899575</v>
      </c>
      <c s="17" r="J15">
        <v>1</v>
      </c>
      <c s="3" r="K15">
        <f>9*I15</f>
        <v>117809.724509617</v>
      </c>
    </row>
    <row r="16">
      <c s="4" r="A16"/>
      <c t="s" s="2" r="B16">
        <v>14</v>
      </c>
      <c s="10" r="C16">
        <v>0</v>
      </c>
      <c s="13" r="D16">
        <v>10</v>
      </c>
      <c s="17" r="E16">
        <f>F15</f>
        <v>40.8248290463863</v>
      </c>
      <c s="13" r="F16">
        <f>sqrt(((($K$7*J16)*36)/(PI()*(H16-G16))))</f>
        <v>57.7350269189626</v>
      </c>
      <c s="10" r="G16">
        <v>5</v>
      </c>
      <c s="13" r="H16">
        <v>95</v>
      </c>
      <c s="7" r="I16">
        <f>(((D16/360)*PI())*((F16-E16)^2))*(H16-G16)</f>
        <v>2245.88368521936</v>
      </c>
      <c s="17" r="J16">
        <f>J15+1</f>
        <v>2</v>
      </c>
      <c s="3" r="K16"/>
    </row>
    <row r="17">
      <c s="4" r="A17"/>
      <c t="s" s="2" r="B17">
        <v>14</v>
      </c>
      <c s="10" r="C17">
        <v>0</v>
      </c>
      <c s="13" r="D17">
        <v>10</v>
      </c>
      <c s="17" r="E17">
        <f>F16</f>
        <v>57.7350269189626</v>
      </c>
      <c s="13" r="F17">
        <f>sqrt(((($K$7*J17)*36)/(PI()*(H17-G17))))</f>
        <v>70.7106781186548</v>
      </c>
      <c s="10" r="G17">
        <v>5</v>
      </c>
      <c s="13" r="H17">
        <v>95</v>
      </c>
      <c s="7" r="I17">
        <f>(((D17/360)*PI())*((F17-E17)^2))*(H17-G17)</f>
        <v>1322.35544169416</v>
      </c>
      <c s="17" r="J17">
        <f>J16+1</f>
        <v>3</v>
      </c>
      <c s="3" r="K17"/>
    </row>
    <row r="18">
      <c s="4" r="A18"/>
      <c t="s" s="2" r="B18">
        <v>14</v>
      </c>
      <c s="10" r="C18">
        <v>0</v>
      </c>
      <c s="13" r="D18">
        <v>10</v>
      </c>
      <c s="17" r="E18">
        <f>F17</f>
        <v>70.7106781186548</v>
      </c>
      <c s="13" r="F18">
        <f>sqrt(((($K$7*J18)*36)/(PI()*(H18-G18))))</f>
        <v>81.6496580927726</v>
      </c>
      <c s="10" r="G18">
        <v>5</v>
      </c>
      <c s="13" r="H18">
        <v>95</v>
      </c>
      <c s="7" r="I18">
        <f>(((D18/360)*PI())*((F18-E18)^2))*(H18-G18)</f>
        <v>939.817517991409</v>
      </c>
      <c s="17" r="J18">
        <f>J17+1</f>
        <v>4</v>
      </c>
      <c s="3" r="K18"/>
    </row>
    <row r="19">
      <c s="4" r="A19"/>
      <c t="s" s="2" r="B19">
        <v>14</v>
      </c>
      <c s="5" r="C19">
        <v>0</v>
      </c>
      <c s="21" r="D19">
        <v>10</v>
      </c>
      <c s="17" r="E19">
        <f>F18</f>
        <v>81.6496580927726</v>
      </c>
      <c s="21" r="F19">
        <f>sqrt(((($K$7*J19)*36)/(PI()*(H19-G19))))</f>
        <v>91.2870929175277</v>
      </c>
      <c s="5" r="G19">
        <v>5</v>
      </c>
      <c s="21" r="H19">
        <v>95</v>
      </c>
      <c s="9" r="I19">
        <f>(((D19/360)*PI())*((F19-E19)^2))*(H19-G19)</f>
        <v>729.478992271808</v>
      </c>
      <c s="17" r="J19">
        <f>J18+1</f>
        <v>5</v>
      </c>
      <c s="3" r="K19"/>
    </row>
    <row r="20">
      <c s="4" r="A20"/>
      <c t="s" s="12" r="B20">
        <v>14</v>
      </c>
      <c s="24" r="C20">
        <v>0</v>
      </c>
      <c s="11" r="D20">
        <v>10</v>
      </c>
      <c s="24" r="E20">
        <f>F19</f>
        <v>91.2870929175277</v>
      </c>
      <c s="11" r="F20">
        <f>sqrt(((($K$7*J20)*36)/(PI()*(H20-G20))))</f>
        <v>100</v>
      </c>
      <c s="24" r="G20">
        <v>5</v>
      </c>
      <c s="11" r="H20">
        <v>95</v>
      </c>
      <c s="6" r="I20">
        <f>(((D20/360)*PI())*((F20-E20)^2))*(H20-G20)</f>
        <v>596.233050895279</v>
      </c>
      <c s="17" r="J20">
        <f>J19+1</f>
        <v>6</v>
      </c>
      <c s="3" r="K20"/>
    </row>
    <row r="21">
      <c s="8" r="B21"/>
      <c s="8" r="C21"/>
      <c s="8" r="D21"/>
      <c s="8" r="E21"/>
      <c s="8" r="F21"/>
      <c s="8" r="G21"/>
      <c s="8" r="H21"/>
      <c s="27" r="I21"/>
    </row>
    <row r="22">
      <c s="14" r="I22"/>
    </row>
    <row r="24">
      <c r="I24">
        <f>SUM(I14:I22)</f>
        <v>18923.7380780295</v>
      </c>
    </row>
  </sheetData>
</worksheet>
</file>